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521" windowWidth="19320" windowHeight="15480" activeTab="0"/>
  </bookViews>
  <sheets>
    <sheet name="Bachlor" sheetId="1" r:id="rId1"/>
    <sheet name="Master" sheetId="2" r:id="rId2"/>
    <sheet name="Tabelle3" sheetId="3" r:id="rId3"/>
  </sheets>
  <definedNames>
    <definedName name="_xlnm.Print_Area" localSheetId="0">'Bachlor'!$A$1:$P$20</definedName>
  </definedNames>
  <calcPr fullCalcOnLoad="1"/>
</workbook>
</file>

<file path=xl/sharedStrings.xml><?xml version="1.0" encoding="utf-8"?>
<sst xmlns="http://schemas.openxmlformats.org/spreadsheetml/2006/main" count="111" uniqueCount="84">
  <si>
    <t xml:space="preserve">Zellbiologie
V </t>
  </si>
  <si>
    <t>1. Wahlpflichtfach (fachnah)</t>
  </si>
  <si>
    <t xml:space="preserve">                                             2. Wahlplichtfach (frei wählbar)</t>
  </si>
  <si>
    <t>Grundlagen der Organische Chemie
V + Ü</t>
  </si>
  <si>
    <t>Allgemeine und Anorganische Chemie für Naturwiss. Und Lehramtskand.
Pr + S</t>
  </si>
  <si>
    <t>Praktikum: DNA &amp; Genexpression                Pr + S (Ferien vor SS)</t>
  </si>
  <si>
    <t>Präp. Organische Chemie für Biochemiker
Pr + S</t>
  </si>
  <si>
    <t>Präp. Organische Chemie für Biochemiker
V + Ü</t>
  </si>
  <si>
    <t>Biophys. Chemie II (Kinetik)    
V + Ü + S</t>
  </si>
  <si>
    <t>Präsentation der Bachelorarbeit im Arbeitsgruppen-seminar</t>
  </si>
  <si>
    <t>Biophys. Chemie I (Thermodynamik)
V + Ü + S</t>
  </si>
  <si>
    <t>Physik-Praktikum           Pr</t>
  </si>
  <si>
    <t>Humanbiologie         V</t>
  </si>
  <si>
    <t>Biophys. Chemie III (Spektroskopie)
V + Ü + S</t>
  </si>
  <si>
    <t>Humanbiologie          V</t>
  </si>
  <si>
    <t>Praktikum Biophys. Chemie                     (Ferien vor SS)          Pr</t>
  </si>
  <si>
    <t xml:space="preserve">Biochemie I:             DNA &amp; Genexpression
V </t>
  </si>
  <si>
    <t xml:space="preserve">Biochemie II:  Proteinstruktur und -funktion
V </t>
  </si>
  <si>
    <t xml:space="preserve">Biochemie I:       DNA &amp; Genexpression
V </t>
  </si>
  <si>
    <t>Biochemie II:  Proteinstruktur und -funktion (Stoffwechsel-seminar)
S</t>
  </si>
  <si>
    <t xml:space="preserve">Biochemie III (Zelluläre   Biochemie)                Pr + S </t>
  </si>
  <si>
    <t>S</t>
  </si>
  <si>
    <t>2 bis 3</t>
  </si>
  <si>
    <t xml:space="preserve">2. Semester </t>
  </si>
  <si>
    <t xml:space="preserve">3. Semester </t>
  </si>
  <si>
    <t xml:space="preserve">Summe: </t>
  </si>
  <si>
    <t xml:space="preserve">Anmerkung: </t>
  </si>
  <si>
    <t>Übung Bioanalytik und OC gestrichen, nur einmal soft skills</t>
  </si>
  <si>
    <t>Bioanalytik
V + Ü</t>
  </si>
  <si>
    <t>Bioinformatik 
(V + Ü)</t>
  </si>
  <si>
    <t>Master :</t>
  </si>
  <si>
    <t>Zellbio (P)</t>
  </si>
  <si>
    <t>BPC II
(V +Ü)</t>
  </si>
  <si>
    <t>BPC IV 
(V + Ü)</t>
  </si>
  <si>
    <t>BC III
V</t>
  </si>
  <si>
    <t>Masterarbeit
(Proposal / Pr)</t>
  </si>
  <si>
    <t>Zellbioringvorlesung
 V +  S</t>
  </si>
  <si>
    <t>BC 2 Praktikum</t>
  </si>
  <si>
    <t>BPC 2 Praktikum</t>
  </si>
  <si>
    <t>Proposal seminar</t>
  </si>
  <si>
    <t xml:space="preserve">
</t>
  </si>
  <si>
    <t>Bachelorarbeit (AK)</t>
  </si>
  <si>
    <t>Prüfungsleistung</t>
  </si>
  <si>
    <t>Studienleistung</t>
  </si>
  <si>
    <t>1. Semester</t>
  </si>
  <si>
    <t>SWS</t>
  </si>
  <si>
    <t>CP</t>
  </si>
  <si>
    <t>SWS / CP</t>
  </si>
  <si>
    <t>Ferien WS/SS</t>
  </si>
  <si>
    <t>BC II Pr
PEI + GSH</t>
  </si>
  <si>
    <t>2. Semester</t>
  </si>
  <si>
    <t>Wahlpfl. 1</t>
  </si>
  <si>
    <t>Anatomie</t>
  </si>
  <si>
    <t>3. Semester</t>
  </si>
  <si>
    <t>Sonstige:</t>
  </si>
  <si>
    <t>Neurobio
V</t>
  </si>
  <si>
    <t>Chen-Sem
S</t>
  </si>
  <si>
    <t>BWL
S</t>
  </si>
  <si>
    <t>4. Semester</t>
  </si>
  <si>
    <t>Neuro
S</t>
  </si>
  <si>
    <t>Immunologie
S</t>
  </si>
  <si>
    <t>Energieumw
Membranen
Mc Millan
S</t>
  </si>
  <si>
    <t>Pathobio
V</t>
  </si>
  <si>
    <t>Neurobio
Kurz-Pr.</t>
  </si>
  <si>
    <t>Scientific
English
S</t>
  </si>
  <si>
    <t>5. Semester</t>
  </si>
  <si>
    <t>Viorologie
V</t>
  </si>
  <si>
    <t>Lit.Sem
BPC</t>
  </si>
  <si>
    <t>Arzneimttel-
screening
Fendler</t>
  </si>
  <si>
    <t>NMR-
Rechenübung</t>
  </si>
  <si>
    <t>Toxikologie +
Rechtskunde</t>
  </si>
  <si>
    <t>Organisation
Projektmanagement</t>
  </si>
  <si>
    <t>6. Semester</t>
  </si>
  <si>
    <t>Bioanorganik
V</t>
  </si>
  <si>
    <t>Bioinformatik
V</t>
  </si>
  <si>
    <t>CP/h</t>
  </si>
  <si>
    <t>V / Ü</t>
  </si>
  <si>
    <t>P</t>
  </si>
  <si>
    <t>Allgemeine und Anorganische Chemie für Naturwiss. Und Lehramtskand.
V + Ü</t>
  </si>
  <si>
    <t>Struktur und Funktion der Organismen
V + Pr</t>
  </si>
  <si>
    <t>Mathematik I
V + Ü</t>
  </si>
  <si>
    <t>Mathematik II
V + Ü</t>
  </si>
  <si>
    <t xml:space="preserve">Physik I
V + Ü </t>
  </si>
  <si>
    <t>PhysikII
V + Ü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</si>
</sst>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</numFmts>
  <fonts count="23">
    <font>
      <sz val="10"/>
      <name val="Arial"/>
      <family val="0"/>
    </font>
    <font>
      <b/>
      <sz val="10"/>
      <name val="Arial"/>
      <family val="2"/>
    </font>
    <font>
      <sz val="10"/>
      <color indexed="2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</fills>
  <borders count="2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5" fillId="2" borderId="1" applyNumberFormat="0" applyAlignment="0" applyProtection="0"/>
    <xf numFmtId="0" fontId="6" fillId="2" borderId="2" applyNumberFormat="0" applyAlignment="0" applyProtection="0"/>
    <xf numFmtId="0" fontId="21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7" fillId="3" borderId="2" applyNumberFormat="0" applyAlignment="0" applyProtection="0"/>
    <xf numFmtId="0" fontId="8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14" borderId="0" applyNumberFormat="0" applyBorder="0" applyAlignment="0" applyProtection="0"/>
    <xf numFmtId="0" fontId="20" fillId="0" borderId="0" applyNumberFormat="0" applyFill="0" applyBorder="0" applyAlignment="0" applyProtection="0"/>
    <xf numFmtId="0" fontId="11" fillId="8" borderId="0" applyNumberFormat="0" applyBorder="0" applyAlignment="0" applyProtection="0"/>
    <xf numFmtId="0" fontId="0" fillId="4" borderId="4" applyNumberFormat="0" applyFont="0" applyAlignment="0" applyProtection="0"/>
    <xf numFmtId="9" fontId="0" fillId="0" borderId="0" applyFill="0" applyBorder="0" applyAlignment="0" applyProtection="0"/>
    <xf numFmtId="0" fontId="12" fillId="15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8" fillId="0" borderId="0" applyNumberFormat="0" applyFill="0" applyBorder="0" applyAlignment="0" applyProtection="0"/>
    <xf numFmtId="0" fontId="19" fillId="16" borderId="9" applyNumberFormat="0" applyAlignment="0" applyProtection="0"/>
  </cellStyleXfs>
  <cellXfs count="66">
    <xf numFmtId="0" fontId="0" fillId="0" borderId="0" xfId="0" applyAlignment="1">
      <alignment/>
    </xf>
    <xf numFmtId="0" fontId="0" fillId="17" borderId="10" xfId="0" applyFill="1" applyBorder="1" applyAlignment="1">
      <alignment/>
    </xf>
    <xf numFmtId="0" fontId="1" fillId="18" borderId="10" xfId="0" applyFont="1" applyFill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19" borderId="10" xfId="0" applyFont="1" applyFill="1" applyBorder="1" applyAlignment="1">
      <alignment/>
    </xf>
    <xf numFmtId="0" fontId="0" fillId="20" borderId="10" xfId="0" applyFill="1" applyBorder="1" applyAlignment="1">
      <alignment/>
    </xf>
    <xf numFmtId="0" fontId="0" fillId="21" borderId="11" xfId="0" applyFont="1" applyFill="1" applyBorder="1" applyAlignment="1">
      <alignment/>
    </xf>
    <xf numFmtId="0" fontId="0" fillId="21" borderId="11" xfId="0" applyFill="1" applyBorder="1" applyAlignment="1">
      <alignment/>
    </xf>
    <xf numFmtId="0" fontId="0" fillId="0" borderId="10" xfId="0" applyFont="1" applyBorder="1" applyAlignment="1">
      <alignment horizontal="center" wrapText="1"/>
    </xf>
    <xf numFmtId="0" fontId="0" fillId="22" borderId="0" xfId="0" applyFill="1" applyBorder="1" applyAlignment="1">
      <alignment/>
    </xf>
    <xf numFmtId="0" fontId="0" fillId="2" borderId="0" xfId="0" applyFont="1" applyFill="1" applyAlignment="1">
      <alignment/>
    </xf>
    <xf numFmtId="0" fontId="0" fillId="22" borderId="11" xfId="0" applyFont="1" applyFill="1" applyBorder="1" applyAlignment="1">
      <alignment/>
    </xf>
    <xf numFmtId="0" fontId="0" fillId="2" borderId="11" xfId="0" applyFont="1" applyFill="1" applyBorder="1" applyAlignment="1">
      <alignment/>
    </xf>
    <xf numFmtId="188" fontId="0" fillId="22" borderId="11" xfId="0" applyNumberFormat="1" applyFont="1" applyFill="1" applyBorder="1" applyAlignment="1">
      <alignment/>
    </xf>
    <xf numFmtId="0" fontId="0" fillId="21" borderId="0" xfId="0" applyFill="1" applyAlignment="1">
      <alignment/>
    </xf>
    <xf numFmtId="0" fontId="0" fillId="9" borderId="0" xfId="0" applyFill="1" applyAlignment="1">
      <alignment/>
    </xf>
    <xf numFmtId="0" fontId="0" fillId="0" borderId="0" xfId="0" applyFill="1" applyAlignment="1">
      <alignment/>
    </xf>
    <xf numFmtId="0" fontId="1" fillId="23" borderId="11" xfId="0" applyFont="1" applyFill="1" applyBorder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0" fillId="22" borderId="1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" fillId="23" borderId="12" xfId="0" applyFont="1" applyFill="1" applyBorder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0" fillId="22" borderId="1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3" borderId="13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/>
    </xf>
    <xf numFmtId="0" fontId="22" fillId="21" borderId="11" xfId="0" applyFont="1" applyFill="1" applyBorder="1" applyAlignment="1">
      <alignment/>
    </xf>
    <xf numFmtId="0" fontId="22" fillId="9" borderId="11" xfId="0" applyFont="1" applyFill="1" applyBorder="1" applyAlignment="1">
      <alignment/>
    </xf>
    <xf numFmtId="0" fontId="22" fillId="9" borderId="14" xfId="0" applyFont="1" applyFill="1" applyBorder="1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/>
    </xf>
    <xf numFmtId="0" fontId="22" fillId="2" borderId="0" xfId="0" applyFont="1" applyFill="1" applyBorder="1" applyAlignment="1">
      <alignment/>
    </xf>
    <xf numFmtId="188" fontId="22" fillId="21" borderId="11" xfId="0" applyNumberFormat="1" applyFont="1" applyFill="1" applyBorder="1" applyAlignment="1">
      <alignment/>
    </xf>
    <xf numFmtId="0" fontId="22" fillId="9" borderId="11" xfId="0" applyFont="1" applyFill="1" applyBorder="1" applyAlignment="1">
      <alignment horizontal="center" vertical="center" wrapText="1"/>
    </xf>
    <xf numFmtId="0" fontId="22" fillId="9" borderId="11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 wrapText="1"/>
    </xf>
    <xf numFmtId="0" fontId="22" fillId="21" borderId="11" xfId="0" applyFont="1" applyFill="1" applyBorder="1" applyAlignment="1">
      <alignment horizontal="center" vertical="center" wrapText="1"/>
    </xf>
    <xf numFmtId="0" fontId="22" fillId="9" borderId="14" xfId="0" applyFont="1" applyFill="1" applyBorder="1" applyAlignment="1">
      <alignment horizontal="center" vertical="center" wrapText="1"/>
    </xf>
    <xf numFmtId="0" fontId="22" fillId="9" borderId="15" xfId="0" applyFont="1" applyFill="1" applyBorder="1" applyAlignment="1">
      <alignment horizontal="center" vertical="center" wrapText="1"/>
    </xf>
    <xf numFmtId="0" fontId="22" fillId="21" borderId="12" xfId="0" applyFont="1" applyFill="1" applyBorder="1" applyAlignment="1">
      <alignment horizontal="center" vertical="center" wrapText="1"/>
    </xf>
    <xf numFmtId="0" fontId="22" fillId="21" borderId="16" xfId="0" applyFont="1" applyFill="1" applyBorder="1" applyAlignment="1">
      <alignment horizontal="center" vertical="center" wrapText="1"/>
    </xf>
    <xf numFmtId="0" fontId="22" fillId="9" borderId="17" xfId="0" applyFont="1" applyFill="1" applyBorder="1" applyAlignment="1">
      <alignment horizontal="center" vertical="center" wrapText="1"/>
    </xf>
    <xf numFmtId="0" fontId="22" fillId="9" borderId="18" xfId="0" applyFont="1" applyFill="1" applyBorder="1" applyAlignment="1">
      <alignment horizontal="center" vertical="center" wrapText="1"/>
    </xf>
    <xf numFmtId="0" fontId="22" fillId="2" borderId="0" xfId="0" applyFont="1" applyFill="1" applyBorder="1" applyAlignment="1">
      <alignment horizontal="center" vertical="center"/>
    </xf>
    <xf numFmtId="0" fontId="22" fillId="2" borderId="19" xfId="0" applyFont="1" applyFill="1" applyBorder="1" applyAlignment="1">
      <alignment horizontal="center" vertical="center" wrapText="1"/>
    </xf>
    <xf numFmtId="0" fontId="22" fillId="2" borderId="20" xfId="0" applyFont="1" applyFill="1" applyBorder="1" applyAlignment="1">
      <alignment horizontal="center" vertical="center" wrapText="1"/>
    </xf>
    <xf numFmtId="0" fontId="22" fillId="21" borderId="21" xfId="0" applyFont="1" applyFill="1" applyBorder="1" applyAlignment="1">
      <alignment horizontal="center" vertical="center" wrapText="1"/>
    </xf>
    <xf numFmtId="0" fontId="22" fillId="21" borderId="22" xfId="0" applyFont="1" applyFill="1" applyBorder="1" applyAlignment="1">
      <alignment horizontal="center" vertical="center" wrapText="1"/>
    </xf>
    <xf numFmtId="0" fontId="22" fillId="21" borderId="23" xfId="0" applyFont="1" applyFill="1" applyBorder="1" applyAlignment="1">
      <alignment horizontal="center" vertical="center" wrapText="1"/>
    </xf>
    <xf numFmtId="0" fontId="22" fillId="21" borderId="24" xfId="0" applyFont="1" applyFill="1" applyBorder="1" applyAlignment="1">
      <alignment horizontal="center" vertical="center" wrapText="1"/>
    </xf>
    <xf numFmtId="0" fontId="22" fillId="9" borderId="13" xfId="0" applyFont="1" applyFill="1" applyBorder="1" applyAlignment="1">
      <alignment horizontal="center" vertical="center" wrapText="1"/>
    </xf>
    <xf numFmtId="0" fontId="22" fillId="9" borderId="25" xfId="0" applyFont="1" applyFill="1" applyBorder="1" applyAlignment="1">
      <alignment horizontal="center" vertical="center" wrapText="1"/>
    </xf>
    <xf numFmtId="0" fontId="22" fillId="9" borderId="23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2" fillId="21" borderId="26" xfId="0" applyFont="1" applyFill="1" applyBorder="1" applyAlignment="1">
      <alignment horizontal="center" vertical="center" wrapText="1"/>
    </xf>
    <xf numFmtId="0" fontId="22" fillId="21" borderId="27" xfId="0" applyFont="1" applyFill="1" applyBorder="1" applyAlignment="1">
      <alignment horizontal="center" vertical="center" wrapText="1"/>
    </xf>
    <xf numFmtId="0" fontId="22" fillId="21" borderId="13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wrapText="1"/>
    </xf>
    <xf numFmtId="0" fontId="0" fillId="0" borderId="28" xfId="0" applyFont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24" borderId="10" xfId="0" applyFont="1" applyFill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8" xfId="0" applyFont="1" applyBorder="1" applyAlignment="1">
      <alignment horizontal="center" wrapText="1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7"/>
  <sheetViews>
    <sheetView tabSelected="1" zoomScalePageLayoutView="0" workbookViewId="0" topLeftCell="A1">
      <selection activeCell="D5" sqref="D5:E5"/>
    </sheetView>
  </sheetViews>
  <sheetFormatPr defaultColWidth="11.421875" defaultRowHeight="12.75"/>
  <cols>
    <col min="1" max="1" width="11.7109375" style="0" customWidth="1"/>
    <col min="2" max="2" width="5.421875" style="0" customWidth="1"/>
    <col min="3" max="3" width="9.28125" style="0" customWidth="1"/>
    <col min="4" max="4" width="5.421875" style="0" customWidth="1"/>
    <col min="5" max="5" width="9.28125" style="0" customWidth="1"/>
    <col min="6" max="6" width="5.421875" style="0" customWidth="1"/>
    <col min="7" max="7" width="9.28125" style="0" customWidth="1"/>
    <col min="8" max="8" width="5.421875" style="0" customWidth="1"/>
    <col min="9" max="9" width="9.28125" style="0" customWidth="1"/>
    <col min="10" max="10" width="5.421875" style="0" customWidth="1"/>
    <col min="11" max="11" width="9.28125" style="0" customWidth="1"/>
    <col min="12" max="12" width="5.421875" style="0" customWidth="1"/>
    <col min="13" max="13" width="9.421875" style="0" customWidth="1"/>
    <col min="14" max="14" width="5.421875" style="0" customWidth="1"/>
    <col min="15" max="15" width="5.421875" style="10" customWidth="1"/>
    <col min="16" max="16" width="6.421875" style="10" customWidth="1"/>
    <col min="17" max="17" width="5.421875" style="0" customWidth="1"/>
  </cols>
  <sheetData>
    <row r="1" spans="1:16" s="25" customFormat="1" ht="66" customHeight="1">
      <c r="A1" s="18" t="s">
        <v>44</v>
      </c>
      <c r="B1" s="36" t="s">
        <v>16</v>
      </c>
      <c r="C1" s="36"/>
      <c r="D1" s="36" t="s">
        <v>78</v>
      </c>
      <c r="E1" s="36"/>
      <c r="F1" s="36" t="s">
        <v>79</v>
      </c>
      <c r="G1" s="36"/>
      <c r="H1" s="43" t="s">
        <v>82</v>
      </c>
      <c r="I1" s="44"/>
      <c r="J1" s="36" t="s">
        <v>80</v>
      </c>
      <c r="K1" s="36"/>
      <c r="L1" s="55" t="s">
        <v>40</v>
      </c>
      <c r="M1" s="55"/>
      <c r="N1" s="23"/>
      <c r="O1" s="24" t="s">
        <v>45</v>
      </c>
      <c r="P1" s="24" t="s">
        <v>46</v>
      </c>
    </row>
    <row r="2" spans="1:16" ht="12.75">
      <c r="A2" s="13" t="s">
        <v>47</v>
      </c>
      <c r="B2" s="36">
        <v>2</v>
      </c>
      <c r="C2" s="36">
        <v>3.5</v>
      </c>
      <c r="D2" s="29">
        <v>5</v>
      </c>
      <c r="E2" s="29">
        <v>7.5</v>
      </c>
      <c r="F2" s="29">
        <v>9</v>
      </c>
      <c r="G2" s="29">
        <v>11</v>
      </c>
      <c r="H2" s="29">
        <v>4</v>
      </c>
      <c r="I2" s="29">
        <v>6</v>
      </c>
      <c r="J2" s="29">
        <v>4</v>
      </c>
      <c r="K2" s="29">
        <v>6</v>
      </c>
      <c r="L2" s="27"/>
      <c r="M2" s="27"/>
      <c r="N2" s="11"/>
      <c r="O2" s="12">
        <f>SUM(B2+D2+F2+H2+J2)</f>
        <v>24</v>
      </c>
      <c r="P2" s="12">
        <f>SUM(C2+E2+G2+I2+K2)</f>
        <v>34</v>
      </c>
    </row>
    <row r="3" spans="1:16" s="25" customFormat="1" ht="66" customHeight="1">
      <c r="A3" s="26" t="s">
        <v>50</v>
      </c>
      <c r="B3" s="56" t="s">
        <v>17</v>
      </c>
      <c r="C3" s="57"/>
      <c r="D3" s="36" t="s">
        <v>18</v>
      </c>
      <c r="E3" s="36"/>
      <c r="F3" s="52" t="s">
        <v>4</v>
      </c>
      <c r="G3" s="52"/>
      <c r="H3" s="52" t="s">
        <v>3</v>
      </c>
      <c r="I3" s="53"/>
      <c r="J3" s="52" t="s">
        <v>81</v>
      </c>
      <c r="K3" s="53"/>
      <c r="L3" s="43" t="s">
        <v>83</v>
      </c>
      <c r="M3" s="44"/>
      <c r="N3" s="23"/>
      <c r="O3" s="24"/>
      <c r="P3" s="24"/>
    </row>
    <row r="4" spans="1:16" ht="12.75">
      <c r="A4" s="13" t="s">
        <v>47</v>
      </c>
      <c r="B4" s="28">
        <v>2</v>
      </c>
      <c r="C4" s="28">
        <v>4</v>
      </c>
      <c r="D4" s="35">
        <v>2</v>
      </c>
      <c r="E4" s="35">
        <v>3.5</v>
      </c>
      <c r="F4" s="29">
        <v>4</v>
      </c>
      <c r="G4" s="29">
        <v>3.5</v>
      </c>
      <c r="H4" s="29">
        <v>5</v>
      </c>
      <c r="I4" s="30">
        <v>7.5</v>
      </c>
      <c r="J4" s="29">
        <v>4</v>
      </c>
      <c r="K4" s="29">
        <v>6</v>
      </c>
      <c r="L4" s="29">
        <v>4</v>
      </c>
      <c r="M4" s="29">
        <v>6</v>
      </c>
      <c r="N4" s="11"/>
      <c r="O4" s="12">
        <f>SUM(B4+D4+F4+H4+J4+L4)</f>
        <v>21</v>
      </c>
      <c r="P4" s="12">
        <f>SUM(C4+E4+G4+I4+K4+M4)</f>
        <v>30.5</v>
      </c>
    </row>
    <row r="5" spans="1:16" s="25" customFormat="1" ht="66" customHeight="1">
      <c r="A5" s="26" t="s">
        <v>53</v>
      </c>
      <c r="B5" s="38" t="s">
        <v>19</v>
      </c>
      <c r="C5" s="38"/>
      <c r="D5" s="38" t="s">
        <v>6</v>
      </c>
      <c r="E5" s="38"/>
      <c r="F5" s="48" t="s">
        <v>7</v>
      </c>
      <c r="G5" s="49"/>
      <c r="H5" s="58" t="s">
        <v>10</v>
      </c>
      <c r="I5" s="58"/>
      <c r="J5" s="31"/>
      <c r="K5" s="31"/>
      <c r="N5" s="23"/>
      <c r="O5" s="24"/>
      <c r="P5" s="24"/>
    </row>
    <row r="6" spans="1:16" ht="12.75">
      <c r="A6" s="13" t="s">
        <v>47</v>
      </c>
      <c r="B6" s="28">
        <v>2</v>
      </c>
      <c r="C6" s="28">
        <v>6</v>
      </c>
      <c r="D6" s="28">
        <v>11</v>
      </c>
      <c r="E6" s="28">
        <v>8</v>
      </c>
      <c r="F6" s="28">
        <v>5</v>
      </c>
      <c r="G6" s="28">
        <v>7.5</v>
      </c>
      <c r="H6" s="28">
        <v>5</v>
      </c>
      <c r="I6" s="28">
        <v>8</v>
      </c>
      <c r="J6" s="32"/>
      <c r="K6" s="32"/>
      <c r="N6" s="11"/>
      <c r="O6" s="12">
        <f>B6+D6+F6+H6</f>
        <v>23</v>
      </c>
      <c r="P6" s="14">
        <f>C6+E6+G6+I6</f>
        <v>29.5</v>
      </c>
    </row>
    <row r="7" spans="1:16" s="25" customFormat="1" ht="66" customHeight="1">
      <c r="A7" s="18" t="s">
        <v>58</v>
      </c>
      <c r="B7" s="38" t="s">
        <v>5</v>
      </c>
      <c r="C7" s="38"/>
      <c r="D7" s="38" t="s">
        <v>8</v>
      </c>
      <c r="E7" s="38"/>
      <c r="F7" s="54" t="s">
        <v>11</v>
      </c>
      <c r="G7" s="40"/>
      <c r="H7" s="36" t="s">
        <v>0</v>
      </c>
      <c r="I7" s="36"/>
      <c r="J7" s="39" t="s">
        <v>12</v>
      </c>
      <c r="K7" s="40"/>
      <c r="L7" s="37"/>
      <c r="M7" s="37"/>
      <c r="N7" s="23"/>
      <c r="O7" s="24"/>
      <c r="P7" s="24"/>
    </row>
    <row r="8" spans="1:16" ht="12.75" customHeight="1">
      <c r="A8" s="13" t="s">
        <v>47</v>
      </c>
      <c r="B8" s="28">
        <v>9</v>
      </c>
      <c r="C8" s="28">
        <v>9</v>
      </c>
      <c r="D8" s="28">
        <v>4</v>
      </c>
      <c r="E8" s="34">
        <v>6.5</v>
      </c>
      <c r="F8" s="29">
        <v>4</v>
      </c>
      <c r="G8" s="30">
        <v>3</v>
      </c>
      <c r="H8" s="29">
        <v>2</v>
      </c>
      <c r="I8" s="29">
        <v>3</v>
      </c>
      <c r="J8" s="29">
        <v>3</v>
      </c>
      <c r="K8" s="29">
        <v>4.5</v>
      </c>
      <c r="L8" s="27"/>
      <c r="M8" s="27"/>
      <c r="N8" s="11"/>
      <c r="O8" s="12">
        <f>SUM(B8,D8,F8,H8,J8)</f>
        <v>22</v>
      </c>
      <c r="P8" s="14">
        <f>SUM(C8,E8,I8,K8,G8)</f>
        <v>26</v>
      </c>
    </row>
    <row r="9" spans="1:16" s="25" customFormat="1" ht="66" customHeight="1">
      <c r="A9" s="22" t="s">
        <v>65</v>
      </c>
      <c r="B9" s="50" t="s">
        <v>20</v>
      </c>
      <c r="C9" s="51"/>
      <c r="D9" s="41" t="s">
        <v>13</v>
      </c>
      <c r="E9" s="42"/>
      <c r="F9" s="36" t="s">
        <v>14</v>
      </c>
      <c r="G9" s="36"/>
      <c r="H9" s="45"/>
      <c r="I9" s="45"/>
      <c r="J9" s="46"/>
      <c r="K9" s="47"/>
      <c r="L9" s="37"/>
      <c r="M9" s="37"/>
      <c r="N9" s="23"/>
      <c r="O9" s="24"/>
      <c r="P9" s="24"/>
    </row>
    <row r="10" spans="1:16" ht="12.75">
      <c r="A10" s="13" t="s">
        <v>47</v>
      </c>
      <c r="B10" s="28">
        <v>25</v>
      </c>
      <c r="C10" s="28">
        <v>19</v>
      </c>
      <c r="D10" s="28">
        <v>5</v>
      </c>
      <c r="E10" s="28">
        <v>8.5</v>
      </c>
      <c r="F10" s="29">
        <v>3</v>
      </c>
      <c r="G10" s="29">
        <v>4.5</v>
      </c>
      <c r="H10" s="33"/>
      <c r="I10" s="33"/>
      <c r="J10" s="33"/>
      <c r="K10" s="33"/>
      <c r="L10" s="27"/>
      <c r="M10" s="27"/>
      <c r="N10" s="11"/>
      <c r="O10" s="12">
        <f>B10+D10+F10</f>
        <v>33</v>
      </c>
      <c r="P10" s="14">
        <f>C10+E10+G10</f>
        <v>32</v>
      </c>
    </row>
    <row r="11" spans="1:16" s="21" customFormat="1" ht="66" customHeight="1">
      <c r="A11" s="18" t="s">
        <v>72</v>
      </c>
      <c r="B11" s="38" t="s">
        <v>41</v>
      </c>
      <c r="C11" s="38"/>
      <c r="D11" s="38" t="s">
        <v>15</v>
      </c>
      <c r="E11" s="38"/>
      <c r="F11" s="36" t="s">
        <v>1</v>
      </c>
      <c r="G11" s="36"/>
      <c r="H11" s="39" t="s">
        <v>2</v>
      </c>
      <c r="I11" s="40"/>
      <c r="J11" s="36" t="s">
        <v>9</v>
      </c>
      <c r="K11" s="36"/>
      <c r="L11" s="37"/>
      <c r="M11" s="37"/>
      <c r="N11" s="19"/>
      <c r="O11" s="20"/>
      <c r="P11" s="20"/>
    </row>
    <row r="12" spans="1:16" ht="12.75">
      <c r="A12" s="13"/>
      <c r="B12" s="28">
        <v>12</v>
      </c>
      <c r="C12" s="28">
        <v>12</v>
      </c>
      <c r="D12" s="28">
        <v>7</v>
      </c>
      <c r="E12" s="28">
        <v>7</v>
      </c>
      <c r="F12" s="29">
        <v>2</v>
      </c>
      <c r="G12" s="29">
        <v>3.5</v>
      </c>
      <c r="H12" s="29">
        <v>2</v>
      </c>
      <c r="I12" s="29">
        <v>3.5</v>
      </c>
      <c r="J12" s="29">
        <v>1</v>
      </c>
      <c r="K12" s="29">
        <v>2</v>
      </c>
      <c r="L12" s="27"/>
      <c r="M12" s="27"/>
      <c r="N12" s="11"/>
      <c r="O12" s="12">
        <f>SUM(B12,F12,H12,J12,D12,L12)</f>
        <v>24</v>
      </c>
      <c r="P12" s="12">
        <f>SUM(C12,G12,I12,K12,E12)</f>
        <v>28</v>
      </c>
    </row>
    <row r="13" spans="1:16" ht="12.75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2"/>
      <c r="P13" s="12"/>
    </row>
    <row r="14" spans="3:16" ht="12.75"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2"/>
      <c r="P14" s="12"/>
    </row>
    <row r="15" spans="3:16" ht="12.75"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 t="s">
        <v>25</v>
      </c>
      <c r="N15" s="11"/>
      <c r="O15" s="12">
        <f>SUM(O2:O12)</f>
        <v>147</v>
      </c>
      <c r="P15" s="12">
        <f>SUM(P2:P12)</f>
        <v>180</v>
      </c>
    </row>
    <row r="17" spans="2:3" ht="12.75">
      <c r="B17" s="15"/>
      <c r="C17" t="s">
        <v>42</v>
      </c>
    </row>
    <row r="18" spans="2:3" ht="12.75">
      <c r="B18" s="16"/>
      <c r="C18" t="s">
        <v>43</v>
      </c>
    </row>
    <row r="21" ht="12.75">
      <c r="A21" s="17"/>
    </row>
    <row r="26" spans="8:16" ht="12.75">
      <c r="H26" s="10"/>
      <c r="I26" s="10"/>
      <c r="O26"/>
      <c r="P26"/>
    </row>
    <row r="27" spans="8:16" ht="12.75">
      <c r="H27" s="10"/>
      <c r="I27" s="10"/>
      <c r="O27"/>
      <c r="P27"/>
    </row>
  </sheetData>
  <sheetProtection/>
  <mergeCells count="35">
    <mergeCell ref="L1:M1"/>
    <mergeCell ref="B3:C3"/>
    <mergeCell ref="J7:K7"/>
    <mergeCell ref="L7:M7"/>
    <mergeCell ref="J1:K1"/>
    <mergeCell ref="D1:E1"/>
    <mergeCell ref="F1:G1"/>
    <mergeCell ref="J3:K3"/>
    <mergeCell ref="H5:I5"/>
    <mergeCell ref="B7:C7"/>
    <mergeCell ref="B9:C9"/>
    <mergeCell ref="B11:C11"/>
    <mergeCell ref="J11:K11"/>
    <mergeCell ref="H1:I1"/>
    <mergeCell ref="F3:G3"/>
    <mergeCell ref="H3:I3"/>
    <mergeCell ref="B5:C5"/>
    <mergeCell ref="B1:C1"/>
    <mergeCell ref="F7:G7"/>
    <mergeCell ref="D3:E3"/>
    <mergeCell ref="D5:E5"/>
    <mergeCell ref="H7:I7"/>
    <mergeCell ref="H9:I9"/>
    <mergeCell ref="J9:K9"/>
    <mergeCell ref="F5:G5"/>
    <mergeCell ref="D7:E7"/>
    <mergeCell ref="B2:C2"/>
    <mergeCell ref="L11:M11"/>
    <mergeCell ref="D11:E11"/>
    <mergeCell ref="F9:G9"/>
    <mergeCell ref="H11:I11"/>
    <mergeCell ref="F11:G11"/>
    <mergeCell ref="D9:E9"/>
    <mergeCell ref="L9:M9"/>
    <mergeCell ref="L3:M3"/>
  </mergeCells>
  <printOptions horizontalCentered="1" verticalCentered="1"/>
  <pageMargins left="0.35000000000000003" right="0.35000000000000003" top="0.7900000000000001" bottom="0.39000000000000007" header="0.31" footer="0.12000000000000001"/>
  <pageSetup fitToHeight="1" fitToWidth="1" horizontalDpi="300" verticalDpi="300" orientation="landscape" paperSize="9" scale="89"/>
  <headerFooter alignWithMargins="0">
    <oddHeader>&amp;LStudienplan Biochemie Bachelor
&amp;CStand 10.06.2010</oddHeader>
    <oddFooter>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M23"/>
  <sheetViews>
    <sheetView zoomScale="75" zoomScaleNormal="75" zoomScalePageLayoutView="0" workbookViewId="0" topLeftCell="A1">
      <selection activeCell="A1" sqref="A1:IV16384"/>
    </sheetView>
  </sheetViews>
  <sheetFormatPr defaultColWidth="11.421875" defaultRowHeight="12.75"/>
  <cols>
    <col min="1" max="1" width="13.7109375" style="0" customWidth="1"/>
    <col min="2" max="2" width="5.421875" style="0" customWidth="1"/>
    <col min="3" max="3" width="9.421875" style="0" customWidth="1"/>
    <col min="4" max="4" width="5.421875" style="0" customWidth="1"/>
    <col min="5" max="5" width="8.421875" style="0" customWidth="1"/>
    <col min="6" max="6" width="5.421875" style="0" customWidth="1"/>
    <col min="7" max="7" width="6.140625" style="0" customWidth="1"/>
    <col min="8" max="10" width="5.421875" style="0" customWidth="1"/>
    <col min="11" max="11" width="7.28125" style="0" customWidth="1"/>
    <col min="12" max="14" width="5.421875" style="0" customWidth="1"/>
    <col min="15" max="16" width="5.421875" style="1" customWidth="1"/>
    <col min="17" max="21" width="5.421875" style="0" customWidth="1"/>
    <col min="22" max="22" width="6.421875" style="0" customWidth="1"/>
    <col min="23" max="26" width="5.421875" style="0" customWidth="1"/>
    <col min="27" max="27" width="6.421875" style="0" customWidth="1"/>
    <col min="28" max="28" width="5.421875" style="0" customWidth="1"/>
    <col min="29" max="29" width="8.421875" style="0" customWidth="1"/>
    <col min="30" max="30" width="7.421875" style="0" customWidth="1"/>
  </cols>
  <sheetData>
    <row r="1" spans="1:23" ht="33" customHeight="1">
      <c r="A1" s="2" t="s">
        <v>44</v>
      </c>
      <c r="B1" s="59"/>
      <c r="C1" s="59"/>
      <c r="D1" s="59"/>
      <c r="E1" s="59"/>
      <c r="F1" s="59"/>
      <c r="G1" s="59"/>
      <c r="H1" s="59"/>
      <c r="I1" s="60"/>
      <c r="J1" s="59"/>
      <c r="K1" s="59"/>
      <c r="L1" s="59"/>
      <c r="M1" s="59"/>
      <c r="O1" s="1" t="s">
        <v>45</v>
      </c>
      <c r="P1" s="1" t="s">
        <v>46</v>
      </c>
      <c r="R1" t="s">
        <v>44</v>
      </c>
      <c r="W1" s="3" t="s">
        <v>30</v>
      </c>
    </row>
    <row r="2" spans="1:32" ht="12.75">
      <c r="A2" s="4" t="s">
        <v>47</v>
      </c>
      <c r="O2" s="1">
        <f>B2+D2+F2+H2+J2+L2</f>
        <v>0</v>
      </c>
      <c r="P2" s="1">
        <f>C2+E2+G2+I2+K2+M2</f>
        <v>0</v>
      </c>
      <c r="R2" s="7">
        <f>O2+O4</f>
        <v>0</v>
      </c>
      <c r="S2" s="8">
        <f>P2+P4</f>
        <v>0</v>
      </c>
      <c r="AF2" s="3" t="s">
        <v>54</v>
      </c>
    </row>
    <row r="3" spans="1:39" ht="40.5" customHeight="1">
      <c r="A3" s="5" t="s">
        <v>48</v>
      </c>
      <c r="B3" s="59"/>
      <c r="C3" s="59"/>
      <c r="D3" s="59"/>
      <c r="E3" s="59"/>
      <c r="W3" s="59" t="s">
        <v>49</v>
      </c>
      <c r="X3" s="59"/>
      <c r="Z3" s="63" t="s">
        <v>31</v>
      </c>
      <c r="AA3" s="59"/>
      <c r="AC3" s="63" t="s">
        <v>28</v>
      </c>
      <c r="AD3" s="59"/>
      <c r="AF3" s="59" t="s">
        <v>55</v>
      </c>
      <c r="AG3" s="59"/>
      <c r="AI3" s="59" t="s">
        <v>56</v>
      </c>
      <c r="AJ3" s="59"/>
      <c r="AL3" s="59" t="s">
        <v>57</v>
      </c>
      <c r="AM3" s="59"/>
    </row>
    <row r="4" spans="1:32" ht="12.75">
      <c r="A4" s="4" t="s">
        <v>47</v>
      </c>
      <c r="O4" s="1">
        <f aca="true" t="shared" si="0" ref="O4:P14">B4+D4+F4+H4+J4+L4</f>
        <v>0</v>
      </c>
      <c r="P4" s="1">
        <f t="shared" si="0"/>
        <v>0</v>
      </c>
      <c r="W4">
        <v>15</v>
      </c>
      <c r="AC4">
        <v>3</v>
      </c>
      <c r="AD4">
        <v>4.5</v>
      </c>
      <c r="AF4">
        <v>2</v>
      </c>
    </row>
    <row r="5" spans="1:39" ht="33" customHeight="1">
      <c r="A5" s="2" t="s">
        <v>50</v>
      </c>
      <c r="B5" s="59"/>
      <c r="C5" s="59"/>
      <c r="D5" s="63"/>
      <c r="E5" s="59"/>
      <c r="F5" s="59"/>
      <c r="G5" s="59"/>
      <c r="H5" s="59"/>
      <c r="I5" s="59"/>
      <c r="J5" s="63"/>
      <c r="K5" s="59"/>
      <c r="L5" s="59"/>
      <c r="M5" s="59"/>
      <c r="R5" t="s">
        <v>23</v>
      </c>
      <c r="W5" s="59" t="s">
        <v>52</v>
      </c>
      <c r="X5" s="59"/>
      <c r="Z5" s="62" t="s">
        <v>51</v>
      </c>
      <c r="AA5" s="62"/>
      <c r="AC5" s="61" t="s">
        <v>29</v>
      </c>
      <c r="AD5" s="61"/>
      <c r="AF5" s="59" t="s">
        <v>59</v>
      </c>
      <c r="AG5" s="59"/>
      <c r="AI5" s="59" t="s">
        <v>60</v>
      </c>
      <c r="AJ5" s="59"/>
      <c r="AL5" s="59" t="s">
        <v>61</v>
      </c>
      <c r="AM5" s="59"/>
    </row>
    <row r="6" spans="1:30" ht="12.75">
      <c r="A6" s="4" t="s">
        <v>47</v>
      </c>
      <c r="O6" s="1">
        <f t="shared" si="0"/>
        <v>0</v>
      </c>
      <c r="P6" s="1">
        <f t="shared" si="0"/>
        <v>0</v>
      </c>
      <c r="R6" s="8">
        <f>O6+O8</f>
        <v>0</v>
      </c>
      <c r="S6" s="8">
        <f>P6+Q8</f>
        <v>0</v>
      </c>
      <c r="W6">
        <v>3</v>
      </c>
      <c r="Z6">
        <v>2</v>
      </c>
      <c r="AA6">
        <v>3</v>
      </c>
      <c r="AC6">
        <v>4</v>
      </c>
      <c r="AD6">
        <v>6</v>
      </c>
    </row>
    <row r="7" spans="1:39" ht="40.5" customHeight="1">
      <c r="A7" s="5" t="s">
        <v>48</v>
      </c>
      <c r="B7" s="59"/>
      <c r="C7" s="59"/>
      <c r="D7" s="59"/>
      <c r="E7" s="59"/>
      <c r="W7" s="59" t="s">
        <v>55</v>
      </c>
      <c r="X7" s="59"/>
      <c r="Z7" s="59" t="s">
        <v>60</v>
      </c>
      <c r="AA7" s="59"/>
      <c r="AC7" s="59" t="s">
        <v>62</v>
      </c>
      <c r="AD7" s="59"/>
      <c r="AF7" s="59" t="s">
        <v>62</v>
      </c>
      <c r="AG7" s="59"/>
      <c r="AI7" s="59" t="s">
        <v>63</v>
      </c>
      <c r="AJ7" s="59"/>
      <c r="AL7" s="59" t="s">
        <v>64</v>
      </c>
      <c r="AM7" s="59"/>
    </row>
    <row r="8" spans="1:27" ht="12.75">
      <c r="A8" s="4" t="s">
        <v>47</v>
      </c>
      <c r="O8" s="1">
        <f t="shared" si="0"/>
        <v>0</v>
      </c>
      <c r="P8" s="1">
        <f t="shared" si="0"/>
        <v>0</v>
      </c>
      <c r="W8">
        <v>2</v>
      </c>
      <c r="Z8">
        <v>2</v>
      </c>
      <c r="AA8">
        <v>3</v>
      </c>
    </row>
    <row r="9" spans="1:39" ht="35.25" customHeight="1">
      <c r="A9" s="2" t="s">
        <v>53</v>
      </c>
      <c r="B9" s="59"/>
      <c r="C9" s="59"/>
      <c r="D9" s="64"/>
      <c r="E9" s="65"/>
      <c r="F9" s="59"/>
      <c r="G9" s="59"/>
      <c r="H9" s="63"/>
      <c r="I9" s="59"/>
      <c r="J9" s="59"/>
      <c r="K9" s="59"/>
      <c r="L9" s="59"/>
      <c r="M9" s="59"/>
      <c r="R9" t="s">
        <v>24</v>
      </c>
      <c r="W9" s="63" t="s">
        <v>32</v>
      </c>
      <c r="X9" s="59"/>
      <c r="Z9" s="63" t="s">
        <v>33</v>
      </c>
      <c r="AA9" s="59"/>
      <c r="AC9" s="59" t="s">
        <v>66</v>
      </c>
      <c r="AD9" s="59"/>
      <c r="AF9" s="59" t="s">
        <v>66</v>
      </c>
      <c r="AG9" s="59"/>
      <c r="AI9" s="59" t="s">
        <v>67</v>
      </c>
      <c r="AJ9" s="59"/>
      <c r="AL9" s="59" t="s">
        <v>68</v>
      </c>
      <c r="AM9" s="59"/>
    </row>
    <row r="10" spans="1:23" ht="12.75">
      <c r="A10" s="4" t="s">
        <v>47</v>
      </c>
      <c r="O10" s="1">
        <f t="shared" si="0"/>
        <v>0</v>
      </c>
      <c r="P10" s="1">
        <f t="shared" si="0"/>
        <v>0</v>
      </c>
      <c r="R10" s="8">
        <f>O10</f>
        <v>0</v>
      </c>
      <c r="S10" s="8">
        <f>P10</f>
        <v>0</v>
      </c>
      <c r="W10" s="3"/>
    </row>
    <row r="11" spans="1:39" ht="33" customHeight="1">
      <c r="A11" s="5" t="s">
        <v>48</v>
      </c>
      <c r="B11" s="59"/>
      <c r="C11" s="59"/>
      <c r="D11" s="59"/>
      <c r="E11" s="59"/>
      <c r="W11" s="63" t="s">
        <v>34</v>
      </c>
      <c r="X11" s="59"/>
      <c r="Z11" s="63" t="s">
        <v>35</v>
      </c>
      <c r="AA11" s="59"/>
      <c r="AC11" s="63" t="s">
        <v>36</v>
      </c>
      <c r="AD11" s="59"/>
      <c r="AF11" s="9" t="s">
        <v>69</v>
      </c>
      <c r="AG11" s="9"/>
      <c r="AI11" s="9" t="s">
        <v>70</v>
      </c>
      <c r="AJ11" s="9"/>
      <c r="AL11" s="9" t="s">
        <v>71</v>
      </c>
      <c r="AM11" s="9"/>
    </row>
    <row r="12" spans="1:16" ht="12.75">
      <c r="A12" s="4" t="s">
        <v>47</v>
      </c>
      <c r="O12" s="1">
        <f>B12+D12+F12+H12+J12+L12</f>
        <v>0</v>
      </c>
      <c r="P12" s="1">
        <f t="shared" si="0"/>
        <v>0</v>
      </c>
    </row>
    <row r="13" spans="1:39" ht="33" customHeight="1">
      <c r="A13" s="2" t="s">
        <v>58</v>
      </c>
      <c r="B13" s="63" t="s">
        <v>35</v>
      </c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R13" t="s">
        <v>58</v>
      </c>
      <c r="W13" s="63" t="s">
        <v>37</v>
      </c>
      <c r="X13" s="59"/>
      <c r="Z13" s="63" t="s">
        <v>38</v>
      </c>
      <c r="AA13" s="59"/>
      <c r="AC13" s="63" t="s">
        <v>39</v>
      </c>
      <c r="AD13" s="59"/>
      <c r="AF13" s="9" t="s">
        <v>73</v>
      </c>
      <c r="AG13" s="9"/>
      <c r="AI13" s="9" t="s">
        <v>74</v>
      </c>
      <c r="AJ13" s="9"/>
      <c r="AL13" s="9"/>
      <c r="AM13" s="9"/>
    </row>
    <row r="14" spans="1:27" ht="12.75">
      <c r="A14" s="4" t="s">
        <v>47</v>
      </c>
      <c r="B14">
        <v>6</v>
      </c>
      <c r="C14">
        <v>15</v>
      </c>
      <c r="O14" s="1">
        <f t="shared" si="0"/>
        <v>6</v>
      </c>
      <c r="P14" s="1">
        <f t="shared" si="0"/>
        <v>15</v>
      </c>
      <c r="R14" s="8">
        <f>O14+O12</f>
        <v>6</v>
      </c>
      <c r="S14" s="8">
        <f>P14+P12</f>
        <v>15</v>
      </c>
      <c r="W14">
        <v>5</v>
      </c>
      <c r="X14">
        <v>7.5</v>
      </c>
      <c r="Z14">
        <v>10</v>
      </c>
      <c r="AA14">
        <v>7</v>
      </c>
    </row>
    <row r="15" spans="29:30" ht="12.75">
      <c r="AC15" s="59"/>
      <c r="AD15" s="59"/>
    </row>
    <row r="17" spans="13:16" ht="12.75">
      <c r="M17" t="s">
        <v>25</v>
      </c>
      <c r="O17" s="6">
        <f>SUM(O2:O14)</f>
        <v>6</v>
      </c>
      <c r="P17" s="6">
        <f>SUM(P2:P14)</f>
        <v>15</v>
      </c>
    </row>
    <row r="18" ht="12.75">
      <c r="B18" t="s">
        <v>75</v>
      </c>
    </row>
    <row r="19" spans="1:2" ht="12.75">
      <c r="A19" t="s">
        <v>76</v>
      </c>
      <c r="B19">
        <v>1.5</v>
      </c>
    </row>
    <row r="20" spans="1:2" ht="12.75">
      <c r="A20" t="s">
        <v>77</v>
      </c>
      <c r="B20">
        <v>0.7</v>
      </c>
    </row>
    <row r="21" spans="1:2" ht="12.75">
      <c r="A21" t="s">
        <v>21</v>
      </c>
      <c r="B21" t="s">
        <v>22</v>
      </c>
    </row>
    <row r="23" spans="1:2" ht="12.75">
      <c r="A23" t="s">
        <v>26</v>
      </c>
      <c r="B23" t="s">
        <v>27</v>
      </c>
    </row>
  </sheetData>
  <sheetProtection/>
  <mergeCells count="61">
    <mergeCell ref="AI7:AJ7"/>
    <mergeCell ref="L9:M9"/>
    <mergeCell ref="W9:X9"/>
    <mergeCell ref="Z9:AA9"/>
    <mergeCell ref="AC9:AD9"/>
    <mergeCell ref="AI9:AJ9"/>
    <mergeCell ref="B11:C11"/>
    <mergeCell ref="L13:M13"/>
    <mergeCell ref="W13:X13"/>
    <mergeCell ref="Z13:AA13"/>
    <mergeCell ref="Z11:AA11"/>
    <mergeCell ref="B9:C9"/>
    <mergeCell ref="AI5:AJ5"/>
    <mergeCell ref="B5:C5"/>
    <mergeCell ref="AC15:AD15"/>
    <mergeCell ref="AC11:AD11"/>
    <mergeCell ref="B13:C13"/>
    <mergeCell ref="D13:E13"/>
    <mergeCell ref="F13:G13"/>
    <mergeCell ref="H13:I13"/>
    <mergeCell ref="J13:K13"/>
    <mergeCell ref="B7:C7"/>
    <mergeCell ref="D7:E7"/>
    <mergeCell ref="W7:X7"/>
    <mergeCell ref="Z7:AA7"/>
    <mergeCell ref="AL5:AM5"/>
    <mergeCell ref="AF7:AG7"/>
    <mergeCell ref="AF3:AG3"/>
    <mergeCell ref="AC13:AD13"/>
    <mergeCell ref="AC7:AD7"/>
    <mergeCell ref="AL7:AM7"/>
    <mergeCell ref="AI3:AJ3"/>
    <mergeCell ref="AL3:AM3"/>
    <mergeCell ref="AL9:AM9"/>
    <mergeCell ref="AF9:AG9"/>
    <mergeCell ref="D11:E11"/>
    <mergeCell ref="W11:X11"/>
    <mergeCell ref="D9:E9"/>
    <mergeCell ref="D5:E5"/>
    <mergeCell ref="F5:G5"/>
    <mergeCell ref="H5:I5"/>
    <mergeCell ref="J5:K5"/>
    <mergeCell ref="F9:G9"/>
    <mergeCell ref="H9:I9"/>
    <mergeCell ref="J9:K9"/>
    <mergeCell ref="AC5:AD5"/>
    <mergeCell ref="AF5:AG5"/>
    <mergeCell ref="J1:K1"/>
    <mergeCell ref="L1:M1"/>
    <mergeCell ref="Z5:AA5"/>
    <mergeCell ref="W3:X3"/>
    <mergeCell ref="Z3:AA3"/>
    <mergeCell ref="AC3:AD3"/>
    <mergeCell ref="L5:M5"/>
    <mergeCell ref="W5:X5"/>
    <mergeCell ref="F1:G1"/>
    <mergeCell ref="H1:I1"/>
    <mergeCell ref="B3:C3"/>
    <mergeCell ref="D3:E3"/>
    <mergeCell ref="B1:C1"/>
    <mergeCell ref="D1:E1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Administrator</cp:lastModifiedBy>
  <cp:lastPrinted>2010-06-10T07:11:56Z</cp:lastPrinted>
  <dcterms:created xsi:type="dcterms:W3CDTF">1996-10-17T05:27:31Z</dcterms:created>
  <dcterms:modified xsi:type="dcterms:W3CDTF">2010-12-02T12:11:55Z</dcterms:modified>
  <cp:category/>
  <cp:version/>
  <cp:contentType/>
  <cp:contentStatus/>
  <cp:revision>1</cp:revision>
</cp:coreProperties>
</file>